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2120" windowHeight="9120" activeTab="0"/>
  </bookViews>
  <sheets>
    <sheet name="Акт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<sst xmlns="http://schemas.openxmlformats.org/spreadsheetml/2006/main" count="43" uniqueCount="37">
  <si>
    <t>Планируемый суточный договорной объем поставки</t>
  </si>
  <si>
    <t>Суточная норма поставки</t>
  </si>
  <si>
    <t>Максимальный суточный договорной объем поставки</t>
  </si>
  <si>
    <t>Фактический суточный объем отбора газа</t>
  </si>
  <si>
    <t>Суточный перерасход</t>
  </si>
  <si>
    <t>Суточный объем невыборки газа</t>
  </si>
  <si>
    <t>Суточный объем сверхдоговорного отбора газа</t>
  </si>
  <si>
    <t>Сутки месяца поставки</t>
  </si>
  <si>
    <t>г. _______________</t>
  </si>
  <si>
    <t>Поставщик</t>
  </si>
  <si>
    <t>ГРО</t>
  </si>
  <si>
    <t>Покупатель</t>
  </si>
  <si>
    <t>в том числе:</t>
  </si>
  <si>
    <t>к договору поставки газа №____________________от _____________</t>
  </si>
  <si>
    <t>( к о л и ч е с т в о      п р о п и с ь ю )</t>
  </si>
  <si>
    <t>в том числе распределено по целям потребления:</t>
  </si>
  <si>
    <t>Минимальный суточный договорной объем поставки*</t>
  </si>
  <si>
    <t>Всего за месяц</t>
  </si>
  <si>
    <t xml:space="preserve">2. для коммунально-бытовых нужд: </t>
  </si>
  <si>
    <t>суток)</t>
  </si>
  <si>
    <t>Среднемесячная калорийность газа: _____________ ккал/куб.м.</t>
  </si>
  <si>
    <t>(тыс.куб.м.)</t>
  </si>
  <si>
    <t>( _____________________________________________________________________________________________________________ тыс.куб.м.)</t>
  </si>
  <si>
    <t xml:space="preserve">в объеме </t>
  </si>
  <si>
    <t>(тысяч куб. м.)</t>
  </si>
  <si>
    <t>об объеме переданного-принятого газа</t>
  </si>
  <si>
    <t>"_____" __________ 20___ г.</t>
  </si>
  <si>
    <t xml:space="preserve">1. кроме населения: </t>
  </si>
  <si>
    <t>АКТ № _____ / __</t>
  </si>
  <si>
    <t>за _________________ месяц 20____ года с 01 по ____  число включительно</t>
  </si>
  <si>
    <t>Начальник ОДС</t>
  </si>
  <si>
    <t>___________________</t>
  </si>
  <si>
    <t xml:space="preserve">              Должность</t>
  </si>
  <si>
    <t>_________________(Быстрых К.С.)</t>
  </si>
  <si>
    <t>___________________ (_______________ )</t>
  </si>
  <si>
    <t xml:space="preserve">                                                                                    фио</t>
  </si>
  <si>
    <t xml:space="preserve">          Мы, нижеподписавшиеся: ООО «Газпром межрегионгаз Пермь», именуемое в дальнейшем "Поставщик", в лице начальника оперативно-диспетчерской службы Быстрых К.С., с одной стороны, ЗАО "Газпром газораспределение Пермь", именуемое в дальнейшем "ГРО", в лице _____________________________________________________________, с другой стороны, и ___________________________________, именуемое в дальнейшем "Покупатель", в лице  _______________________________________ , с третьей стороны, составили настоящий акт о том, что  Поставщиком поставлено, ГРО обеспечена транспортировка и передача, а Покупателем принято газа горючего природного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</si>
</sst>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0_ ;\-#,##0.00\ "/>
    <numFmt numFmtId="166" formatCode="#,##0.000"/>
  </numFmts>
  <fonts count="1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164" fontId="0" fillId="2" borderId="1" xfId="20" applyNumberFormat="1" applyFill="1" applyBorder="1" applyAlignment="1">
      <alignment horizontal="center" wrapText="1"/>
    </xf>
    <xf numFmtId="164" fontId="0" fillId="2" borderId="2" xfId="20" applyNumberFormat="1" applyFill="1" applyBorder="1" applyAlignment="1">
      <alignment horizontal="center" wrapText="1"/>
    </xf>
    <xf numFmtId="164" fontId="0" fillId="2" borderId="3" xfId="20" applyNumberFormat="1" applyFill="1" applyBorder="1" applyAlignment="1">
      <alignment horizontal="center" wrapText="1"/>
    </xf>
    <xf numFmtId="164" fontId="0" fillId="2" borderId="4" xfId="20" applyNumberFormat="1" applyFill="1" applyBorder="1" applyAlignment="1">
      <alignment horizontal="center" wrapText="1"/>
    </xf>
    <xf numFmtId="164" fontId="0" fillId="2" borderId="5" xfId="20" applyNumberForma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3" borderId="8" xfId="0" applyFill="1" applyBorder="1" applyAlignment="1">
      <alignment horizontal="center" wrapText="1"/>
    </xf>
    <xf numFmtId="164" fontId="0" fillId="2" borderId="9" xfId="20" applyNumberFormat="1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 wrapText="1"/>
    </xf>
    <xf numFmtId="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6" fontId="1" fillId="0" borderId="11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20" applyNumberFormat="1" applyFill="1" applyBorder="1" applyAlignment="1">
      <alignment horizontal="center"/>
    </xf>
    <xf numFmtId="166" fontId="0" fillId="0" borderId="1" xfId="20" applyNumberFormat="1" applyBorder="1" applyAlignment="1">
      <alignment horizontal="center"/>
    </xf>
    <xf numFmtId="166" fontId="0" fillId="0" borderId="4" xfId="20" applyNumberFormat="1" applyFill="1" applyBorder="1" applyAlignment="1">
      <alignment horizontal="center"/>
    </xf>
    <xf numFmtId="166" fontId="1" fillId="0" borderId="1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6" fontId="1" fillId="0" borderId="13" xfId="0" applyNumberFormat="1" applyFon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5" xfId="0" applyNumberForma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0" fillId="3" borderId="9" xfId="20" applyNumberForma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6" fontId="1" fillId="3" borderId="15" xfId="0" applyNumberFormat="1" applyFont="1" applyFill="1" applyBorder="1" applyAlignment="1">
      <alignment horizontal="center"/>
    </xf>
    <xf numFmtId="10" fontId="1" fillId="3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left"/>
    </xf>
    <xf numFmtId="0" fontId="9" fillId="0" borderId="0" xfId="0" applyFont="1" applyAlignment="1">
      <alignment vertical="top"/>
    </xf>
    <xf numFmtId="0" fontId="0" fillId="2" borderId="16" xfId="0" applyFill="1" applyBorder="1" applyAlignment="1">
      <alignment horizontal="center" vertical="center" wrapText="1"/>
    </xf>
    <xf numFmtId="4" fontId="0" fillId="2" borderId="17" xfId="0" applyNumberFormat="1" applyFill="1" applyBorder="1" applyAlignment="1">
      <alignment horizontal="center" vertical="center" wrapText="1"/>
    </xf>
    <xf numFmtId="4" fontId="0" fillId="2" borderId="18" xfId="0" applyNumberFormat="1" applyFill="1" applyBorder="1" applyAlignment="1">
      <alignment horizontal="center" vertical="center" wrapText="1"/>
    </xf>
    <xf numFmtId="4" fontId="0" fillId="2" borderId="19" xfId="0" applyNumberForma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0" fillId="2" borderId="21" xfId="0" applyNumberFormat="1" applyFill="1" applyBorder="1" applyAlignment="1">
      <alignment horizontal="center" vertical="center" wrapText="1"/>
    </xf>
    <xf numFmtId="4" fontId="0" fillId="2" borderId="22" xfId="0" applyNumberForma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0" fillId="0" borderId="0" xfId="0" applyNumberFormat="1" applyAlignment="1">
      <alignment horizontal="justify" wrapText="1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1" fillId="0" borderId="13" xfId="0" applyFont="1" applyBorder="1" applyAlignment="1">
      <alignment horizontal="center" wrapText="1"/>
    </xf>
    <xf numFmtId="4" fontId="1" fillId="0" borderId="1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0" zoomScaleNormal="80" workbookViewId="0" topLeftCell="A10">
      <selection activeCell="R48" sqref="R48"/>
    </sheetView>
  </sheetViews>
  <sheetFormatPr defaultColWidth="9.00390625" defaultRowHeight="12.75"/>
  <cols>
    <col min="1" max="1" width="11.00390625" style="0" customWidth="1"/>
    <col min="2" max="6" width="16.25390625" style="0" customWidth="1"/>
    <col min="7" max="7" width="15.375" style="3" customWidth="1"/>
    <col min="8" max="9" width="15.375" style="0" customWidth="1"/>
  </cols>
  <sheetData>
    <row r="1" spans="1:9" ht="18" customHeight="1">
      <c r="A1" s="81" t="s">
        <v>28</v>
      </c>
      <c r="B1" s="81"/>
      <c r="C1" s="81"/>
      <c r="D1" s="81"/>
      <c r="E1" s="81"/>
      <c r="F1" s="81"/>
      <c r="G1" s="81"/>
      <c r="H1" s="81"/>
      <c r="I1" s="81"/>
    </row>
    <row r="2" spans="1:9" ht="17.25" customHeight="1">
      <c r="A2" s="82" t="s">
        <v>25</v>
      </c>
      <c r="B2" s="82"/>
      <c r="C2" s="82"/>
      <c r="D2" s="82"/>
      <c r="E2" s="82"/>
      <c r="F2" s="82"/>
      <c r="G2" s="82"/>
      <c r="H2" s="82"/>
      <c r="I2" s="82"/>
    </row>
    <row r="3" spans="1:9" ht="18.75" customHeight="1">
      <c r="A3" s="85" t="s">
        <v>13</v>
      </c>
      <c r="B3" s="85"/>
      <c r="C3" s="85"/>
      <c r="D3" s="85"/>
      <c r="E3" s="85"/>
      <c r="F3" s="85"/>
      <c r="G3" s="85"/>
      <c r="H3" s="85"/>
      <c r="I3" s="85"/>
    </row>
    <row r="4" spans="1:9" ht="3" customHeight="1">
      <c r="A4" s="6"/>
      <c r="B4" s="6"/>
      <c r="C4" s="6"/>
      <c r="D4" s="6"/>
      <c r="E4" s="6"/>
      <c r="F4" s="6"/>
      <c r="G4" s="6"/>
      <c r="H4" s="6"/>
      <c r="I4" s="6"/>
    </row>
    <row r="5" spans="1:9" ht="18" customHeight="1">
      <c r="A5" s="83" t="s">
        <v>26</v>
      </c>
      <c r="B5" s="83"/>
      <c r="C5" s="83"/>
      <c r="D5" s="1"/>
      <c r="E5" s="1"/>
      <c r="F5" s="1"/>
      <c r="G5" s="2"/>
      <c r="H5" s="84" t="s">
        <v>8</v>
      </c>
      <c r="I5" s="84"/>
    </row>
    <row r="6" spans="1:9" ht="4.5" customHeight="1">
      <c r="A6" s="1"/>
      <c r="B6" s="1"/>
      <c r="C6" s="1"/>
      <c r="D6" s="1"/>
      <c r="E6" s="1"/>
      <c r="F6" s="1"/>
      <c r="G6" s="2"/>
      <c r="H6" s="1"/>
      <c r="I6" s="1"/>
    </row>
    <row r="7" spans="1:9" ht="87.75" customHeight="1">
      <c r="A7" s="70" t="s">
        <v>36</v>
      </c>
      <c r="B7" s="70"/>
      <c r="C7" s="70"/>
      <c r="D7" s="70"/>
      <c r="E7" s="70"/>
      <c r="F7" s="70"/>
      <c r="G7" s="70"/>
      <c r="H7" s="70"/>
      <c r="I7" s="70"/>
    </row>
    <row r="8" spans="1:9" s="25" customFormat="1" ht="13.5" customHeight="1">
      <c r="A8" s="77" t="s">
        <v>29</v>
      </c>
      <c r="B8" s="77"/>
      <c r="C8" s="77"/>
      <c r="D8" s="77"/>
      <c r="E8" s="77"/>
      <c r="F8" s="77"/>
      <c r="G8" s="77"/>
      <c r="H8" s="27">
        <v>31</v>
      </c>
      <c r="I8" s="18" t="s">
        <v>19</v>
      </c>
    </row>
    <row r="9" spans="1:9" s="25" customFormat="1" ht="6" customHeight="1">
      <c r="A9" s="76"/>
      <c r="B9" s="76"/>
      <c r="C9" s="76"/>
      <c r="D9" s="76"/>
      <c r="E9" s="76"/>
      <c r="F9" s="76"/>
      <c r="G9" s="76"/>
      <c r="H9" s="76"/>
      <c r="I9" s="76"/>
    </row>
    <row r="10" spans="1:9" ht="18" customHeight="1">
      <c r="A10" s="5"/>
      <c r="B10" s="36" t="s">
        <v>23</v>
      </c>
      <c r="C10" s="52">
        <f>$F$48</f>
        <v>0</v>
      </c>
      <c r="D10" s="26" t="s">
        <v>24</v>
      </c>
      <c r="E10" s="26"/>
      <c r="F10" s="26"/>
      <c r="G10" s="26"/>
      <c r="H10" s="26"/>
      <c r="I10" s="26"/>
    </row>
    <row r="11" spans="1:9" ht="18" customHeight="1">
      <c r="A11" s="71" t="s">
        <v>22</v>
      </c>
      <c r="B11" s="72"/>
      <c r="C11" s="72"/>
      <c r="D11" s="72"/>
      <c r="E11" s="72"/>
      <c r="F11" s="72"/>
      <c r="G11" s="72"/>
      <c r="H11" s="72"/>
      <c r="I11" s="72"/>
    </row>
    <row r="12" ht="12.75">
      <c r="D12" s="17" t="s">
        <v>14</v>
      </c>
    </row>
    <row r="13" spans="2:7" s="4" customFormat="1" ht="18" customHeight="1">
      <c r="B13" s="16" t="s">
        <v>20</v>
      </c>
      <c r="C13" s="16"/>
      <c r="D13" s="16"/>
      <c r="E13" s="7"/>
      <c r="G13" s="7"/>
    </row>
    <row r="14" spans="1:9" ht="18" customHeight="1" thickBot="1">
      <c r="A14" s="4" t="s">
        <v>12</v>
      </c>
      <c r="I14" s="4" t="s">
        <v>21</v>
      </c>
    </row>
    <row r="15" spans="1:9" ht="66" customHeight="1">
      <c r="A15" s="59" t="s">
        <v>7</v>
      </c>
      <c r="B15" s="60" t="s">
        <v>0</v>
      </c>
      <c r="C15" s="60" t="s">
        <v>16</v>
      </c>
      <c r="D15" s="61" t="s">
        <v>2</v>
      </c>
      <c r="E15" s="62" t="s">
        <v>1</v>
      </c>
      <c r="F15" s="63" t="s">
        <v>3</v>
      </c>
      <c r="G15" s="64" t="s">
        <v>4</v>
      </c>
      <c r="H15" s="60" t="s">
        <v>5</v>
      </c>
      <c r="I15" s="65" t="s">
        <v>6</v>
      </c>
    </row>
    <row r="16" spans="1:9" ht="12.75">
      <c r="A16" s="11">
        <v>1</v>
      </c>
      <c r="B16" s="10">
        <v>2</v>
      </c>
      <c r="C16" s="10">
        <v>3</v>
      </c>
      <c r="D16" s="10">
        <v>4</v>
      </c>
      <c r="E16" s="13">
        <v>5</v>
      </c>
      <c r="F16" s="28">
        <v>6</v>
      </c>
      <c r="G16" s="14">
        <v>7</v>
      </c>
      <c r="H16" s="10">
        <v>8</v>
      </c>
      <c r="I16" s="12">
        <v>9</v>
      </c>
    </row>
    <row r="17" spans="1:9" ht="12" customHeight="1">
      <c r="A17" s="15">
        <v>1</v>
      </c>
      <c r="B17" s="41">
        <f>B48/H8</f>
        <v>0</v>
      </c>
      <c r="C17" s="42">
        <f aca="true" t="shared" si="0" ref="C17:C47">B17*90%</f>
        <v>0</v>
      </c>
      <c r="D17" s="42">
        <f aca="true" t="shared" si="1" ref="D17:D47">B17*100%</f>
        <v>0</v>
      </c>
      <c r="E17" s="43">
        <f>E48/H8</f>
        <v>0</v>
      </c>
      <c r="F17" s="53">
        <v>0</v>
      </c>
      <c r="G17" s="39" t="str">
        <f>IF(F17&gt;E17,F17-E17,"-")</f>
        <v>-</v>
      </c>
      <c r="H17" s="40" t="str">
        <f>IF(C17&gt;F17,C17-F17,"-")</f>
        <v>-</v>
      </c>
      <c r="I17" s="50" t="str">
        <f>IF(F17&gt;D17,F17-D17,"-")</f>
        <v>-</v>
      </c>
    </row>
    <row r="18" spans="1:9" ht="12" customHeight="1">
      <c r="A18" s="15">
        <v>2</v>
      </c>
      <c r="B18" s="41">
        <f>B48/H8</f>
        <v>0</v>
      </c>
      <c r="C18" s="42">
        <f t="shared" si="0"/>
        <v>0</v>
      </c>
      <c r="D18" s="42">
        <f t="shared" si="1"/>
        <v>0</v>
      </c>
      <c r="E18" s="43">
        <f>E48/H8</f>
        <v>0</v>
      </c>
      <c r="F18" s="53">
        <v>0</v>
      </c>
      <c r="G18" s="39" t="str">
        <f aca="true" t="shared" si="2" ref="G18:G46">IF(F18&gt;E18,F18-E18,"-")</f>
        <v>-</v>
      </c>
      <c r="H18" s="40" t="str">
        <f aca="true" t="shared" si="3" ref="H18:H47">IF(C18&gt;F18,C18-F18,"-")</f>
        <v>-</v>
      </c>
      <c r="I18" s="50" t="str">
        <f aca="true" t="shared" si="4" ref="I18:I47">IF(F18&gt;D18,F18-D18,"-")</f>
        <v>-</v>
      </c>
    </row>
    <row r="19" spans="1:9" ht="12.75">
      <c r="A19" s="15">
        <v>3</v>
      </c>
      <c r="B19" s="41">
        <f>B48/H8</f>
        <v>0</v>
      </c>
      <c r="C19" s="42">
        <f t="shared" si="0"/>
        <v>0</v>
      </c>
      <c r="D19" s="42">
        <f t="shared" si="1"/>
        <v>0</v>
      </c>
      <c r="E19" s="43">
        <f>E48/H8</f>
        <v>0</v>
      </c>
      <c r="F19" s="53">
        <v>0</v>
      </c>
      <c r="G19" s="39" t="str">
        <f t="shared" si="2"/>
        <v>-</v>
      </c>
      <c r="H19" s="40" t="str">
        <f t="shared" si="3"/>
        <v>-</v>
      </c>
      <c r="I19" s="50" t="str">
        <f t="shared" si="4"/>
        <v>-</v>
      </c>
    </row>
    <row r="20" spans="1:9" ht="12.75">
      <c r="A20" s="15">
        <v>4</v>
      </c>
      <c r="B20" s="41">
        <f>B48/H8</f>
        <v>0</v>
      </c>
      <c r="C20" s="42">
        <f t="shared" si="0"/>
        <v>0</v>
      </c>
      <c r="D20" s="42">
        <f t="shared" si="1"/>
        <v>0</v>
      </c>
      <c r="E20" s="43">
        <f>E48/H8</f>
        <v>0</v>
      </c>
      <c r="F20" s="53">
        <v>0</v>
      </c>
      <c r="G20" s="39" t="str">
        <f t="shared" si="2"/>
        <v>-</v>
      </c>
      <c r="H20" s="40" t="str">
        <f t="shared" si="3"/>
        <v>-</v>
      </c>
      <c r="I20" s="50" t="str">
        <f t="shared" si="4"/>
        <v>-</v>
      </c>
    </row>
    <row r="21" spans="1:9" ht="12.75">
      <c r="A21" s="15">
        <v>5</v>
      </c>
      <c r="B21" s="41">
        <f>B48/H8</f>
        <v>0</v>
      </c>
      <c r="C21" s="42">
        <f t="shared" si="0"/>
        <v>0</v>
      </c>
      <c r="D21" s="42">
        <f t="shared" si="1"/>
        <v>0</v>
      </c>
      <c r="E21" s="43">
        <f>E48/H8</f>
        <v>0</v>
      </c>
      <c r="F21" s="53">
        <v>0</v>
      </c>
      <c r="G21" s="39" t="str">
        <f t="shared" si="2"/>
        <v>-</v>
      </c>
      <c r="H21" s="40" t="str">
        <f t="shared" si="3"/>
        <v>-</v>
      </c>
      <c r="I21" s="50" t="str">
        <f t="shared" si="4"/>
        <v>-</v>
      </c>
    </row>
    <row r="22" spans="1:9" ht="12.75">
      <c r="A22" s="15">
        <v>6</v>
      </c>
      <c r="B22" s="41">
        <f>B48/H8</f>
        <v>0</v>
      </c>
      <c r="C22" s="42">
        <f t="shared" si="0"/>
        <v>0</v>
      </c>
      <c r="D22" s="42">
        <f t="shared" si="1"/>
        <v>0</v>
      </c>
      <c r="E22" s="43">
        <f>E48/H8</f>
        <v>0</v>
      </c>
      <c r="F22" s="53">
        <v>0</v>
      </c>
      <c r="G22" s="39" t="str">
        <f t="shared" si="2"/>
        <v>-</v>
      </c>
      <c r="H22" s="40" t="str">
        <f t="shared" si="3"/>
        <v>-</v>
      </c>
      <c r="I22" s="50" t="str">
        <f t="shared" si="4"/>
        <v>-</v>
      </c>
    </row>
    <row r="23" spans="1:9" ht="12.75">
      <c r="A23" s="15">
        <v>7</v>
      </c>
      <c r="B23" s="41">
        <f>B48/H8</f>
        <v>0</v>
      </c>
      <c r="C23" s="42">
        <f t="shared" si="0"/>
        <v>0</v>
      </c>
      <c r="D23" s="42">
        <f t="shared" si="1"/>
        <v>0</v>
      </c>
      <c r="E23" s="43">
        <f>E48/H8</f>
        <v>0</v>
      </c>
      <c r="F23" s="53">
        <v>0</v>
      </c>
      <c r="G23" s="39" t="str">
        <f t="shared" si="2"/>
        <v>-</v>
      </c>
      <c r="H23" s="40" t="str">
        <f t="shared" si="3"/>
        <v>-</v>
      </c>
      <c r="I23" s="50" t="str">
        <f t="shared" si="4"/>
        <v>-</v>
      </c>
    </row>
    <row r="24" spans="1:9" ht="12.75">
      <c r="A24" s="15">
        <v>8</v>
      </c>
      <c r="B24" s="41">
        <f>B48/H8</f>
        <v>0</v>
      </c>
      <c r="C24" s="42">
        <f t="shared" si="0"/>
        <v>0</v>
      </c>
      <c r="D24" s="42">
        <f t="shared" si="1"/>
        <v>0</v>
      </c>
      <c r="E24" s="43">
        <f>E48/H8</f>
        <v>0</v>
      </c>
      <c r="F24" s="53">
        <v>0</v>
      </c>
      <c r="G24" s="39" t="str">
        <f t="shared" si="2"/>
        <v>-</v>
      </c>
      <c r="H24" s="40" t="str">
        <f t="shared" si="3"/>
        <v>-</v>
      </c>
      <c r="I24" s="50" t="str">
        <f t="shared" si="4"/>
        <v>-</v>
      </c>
    </row>
    <row r="25" spans="1:9" ht="12.75">
      <c r="A25" s="15">
        <v>9</v>
      </c>
      <c r="B25" s="41">
        <f>B48/H8</f>
        <v>0</v>
      </c>
      <c r="C25" s="42">
        <f t="shared" si="0"/>
        <v>0</v>
      </c>
      <c r="D25" s="42">
        <f t="shared" si="1"/>
        <v>0</v>
      </c>
      <c r="E25" s="43">
        <f>E48/H8</f>
        <v>0</v>
      </c>
      <c r="F25" s="53">
        <v>0</v>
      </c>
      <c r="G25" s="39" t="str">
        <f t="shared" si="2"/>
        <v>-</v>
      </c>
      <c r="H25" s="40" t="str">
        <f t="shared" si="3"/>
        <v>-</v>
      </c>
      <c r="I25" s="50" t="str">
        <f t="shared" si="4"/>
        <v>-</v>
      </c>
    </row>
    <row r="26" spans="1:9" ht="12.75">
      <c r="A26" s="15">
        <v>10</v>
      </c>
      <c r="B26" s="41">
        <f>B48/H8</f>
        <v>0</v>
      </c>
      <c r="C26" s="42">
        <f t="shared" si="0"/>
        <v>0</v>
      </c>
      <c r="D26" s="42">
        <f t="shared" si="1"/>
        <v>0</v>
      </c>
      <c r="E26" s="43">
        <f>E48/H8</f>
        <v>0</v>
      </c>
      <c r="F26" s="53">
        <v>0</v>
      </c>
      <c r="G26" s="39" t="str">
        <f t="shared" si="2"/>
        <v>-</v>
      </c>
      <c r="H26" s="40" t="str">
        <f t="shared" si="3"/>
        <v>-</v>
      </c>
      <c r="I26" s="50" t="str">
        <f t="shared" si="4"/>
        <v>-</v>
      </c>
    </row>
    <row r="27" spans="1:9" ht="12.75">
      <c r="A27" s="15">
        <v>11</v>
      </c>
      <c r="B27" s="41">
        <f>B48/H8</f>
        <v>0</v>
      </c>
      <c r="C27" s="42">
        <f t="shared" si="0"/>
        <v>0</v>
      </c>
      <c r="D27" s="42">
        <f t="shared" si="1"/>
        <v>0</v>
      </c>
      <c r="E27" s="43">
        <f>E48/H8</f>
        <v>0</v>
      </c>
      <c r="F27" s="53">
        <v>0</v>
      </c>
      <c r="G27" s="39" t="str">
        <f t="shared" si="2"/>
        <v>-</v>
      </c>
      <c r="H27" s="40" t="str">
        <f t="shared" si="3"/>
        <v>-</v>
      </c>
      <c r="I27" s="50" t="str">
        <f t="shared" si="4"/>
        <v>-</v>
      </c>
    </row>
    <row r="28" spans="1:9" ht="12.75">
      <c r="A28" s="15">
        <v>12</v>
      </c>
      <c r="B28" s="41">
        <f>B48/H8</f>
        <v>0</v>
      </c>
      <c r="C28" s="42">
        <f t="shared" si="0"/>
        <v>0</v>
      </c>
      <c r="D28" s="42">
        <f t="shared" si="1"/>
        <v>0</v>
      </c>
      <c r="E28" s="43">
        <f>E48/H8</f>
        <v>0</v>
      </c>
      <c r="F28" s="53">
        <v>0</v>
      </c>
      <c r="G28" s="39" t="str">
        <f t="shared" si="2"/>
        <v>-</v>
      </c>
      <c r="H28" s="40" t="str">
        <f t="shared" si="3"/>
        <v>-</v>
      </c>
      <c r="I28" s="50" t="str">
        <f t="shared" si="4"/>
        <v>-</v>
      </c>
    </row>
    <row r="29" spans="1:9" ht="12.75">
      <c r="A29" s="15">
        <v>13</v>
      </c>
      <c r="B29" s="41">
        <f>B48/H8</f>
        <v>0</v>
      </c>
      <c r="C29" s="42">
        <f t="shared" si="0"/>
        <v>0</v>
      </c>
      <c r="D29" s="42">
        <f t="shared" si="1"/>
        <v>0</v>
      </c>
      <c r="E29" s="43">
        <f>E48/H8</f>
        <v>0</v>
      </c>
      <c r="F29" s="53">
        <v>0</v>
      </c>
      <c r="G29" s="39" t="str">
        <f t="shared" si="2"/>
        <v>-</v>
      </c>
      <c r="H29" s="40" t="str">
        <f t="shared" si="3"/>
        <v>-</v>
      </c>
      <c r="I29" s="50" t="str">
        <f t="shared" si="4"/>
        <v>-</v>
      </c>
    </row>
    <row r="30" spans="1:9" ht="12.75">
      <c r="A30" s="15">
        <v>14</v>
      </c>
      <c r="B30" s="41">
        <f>B48/H8</f>
        <v>0</v>
      </c>
      <c r="C30" s="42">
        <f t="shared" si="0"/>
        <v>0</v>
      </c>
      <c r="D30" s="42">
        <f t="shared" si="1"/>
        <v>0</v>
      </c>
      <c r="E30" s="43">
        <f>E48/H8</f>
        <v>0</v>
      </c>
      <c r="F30" s="53">
        <v>0</v>
      </c>
      <c r="G30" s="39" t="str">
        <f t="shared" si="2"/>
        <v>-</v>
      </c>
      <c r="H30" s="40" t="str">
        <f t="shared" si="3"/>
        <v>-</v>
      </c>
      <c r="I30" s="50" t="str">
        <f t="shared" si="4"/>
        <v>-</v>
      </c>
    </row>
    <row r="31" spans="1:9" ht="12.75">
      <c r="A31" s="15">
        <v>15</v>
      </c>
      <c r="B31" s="41">
        <f>B48/H8</f>
        <v>0</v>
      </c>
      <c r="C31" s="42">
        <f t="shared" si="0"/>
        <v>0</v>
      </c>
      <c r="D31" s="42">
        <f t="shared" si="1"/>
        <v>0</v>
      </c>
      <c r="E31" s="43">
        <f>E48/H8</f>
        <v>0</v>
      </c>
      <c r="F31" s="53">
        <v>0</v>
      </c>
      <c r="G31" s="39" t="str">
        <f t="shared" si="2"/>
        <v>-</v>
      </c>
      <c r="H31" s="40" t="str">
        <f t="shared" si="3"/>
        <v>-</v>
      </c>
      <c r="I31" s="50" t="str">
        <f t="shared" si="4"/>
        <v>-</v>
      </c>
    </row>
    <row r="32" spans="1:9" ht="12.75">
      <c r="A32" s="15">
        <v>16</v>
      </c>
      <c r="B32" s="41">
        <f>B48/H8</f>
        <v>0</v>
      </c>
      <c r="C32" s="42">
        <f t="shared" si="0"/>
        <v>0</v>
      </c>
      <c r="D32" s="42">
        <f t="shared" si="1"/>
        <v>0</v>
      </c>
      <c r="E32" s="43">
        <f>E48/H8</f>
        <v>0</v>
      </c>
      <c r="F32" s="53">
        <v>0</v>
      </c>
      <c r="G32" s="39" t="str">
        <f t="shared" si="2"/>
        <v>-</v>
      </c>
      <c r="H32" s="40" t="str">
        <f t="shared" si="3"/>
        <v>-</v>
      </c>
      <c r="I32" s="50" t="str">
        <f t="shared" si="4"/>
        <v>-</v>
      </c>
    </row>
    <row r="33" spans="1:9" ht="12.75">
      <c r="A33" s="15">
        <v>17</v>
      </c>
      <c r="B33" s="41">
        <f>B48/H8</f>
        <v>0</v>
      </c>
      <c r="C33" s="42">
        <f t="shared" si="0"/>
        <v>0</v>
      </c>
      <c r="D33" s="42">
        <f t="shared" si="1"/>
        <v>0</v>
      </c>
      <c r="E33" s="43">
        <f>E48/H8</f>
        <v>0</v>
      </c>
      <c r="F33" s="53">
        <v>0</v>
      </c>
      <c r="G33" s="39" t="str">
        <f t="shared" si="2"/>
        <v>-</v>
      </c>
      <c r="H33" s="40" t="str">
        <f t="shared" si="3"/>
        <v>-</v>
      </c>
      <c r="I33" s="50" t="str">
        <f t="shared" si="4"/>
        <v>-</v>
      </c>
    </row>
    <row r="34" spans="1:9" ht="12.75">
      <c r="A34" s="15">
        <v>18</v>
      </c>
      <c r="B34" s="41">
        <f>B48/H8</f>
        <v>0</v>
      </c>
      <c r="C34" s="42">
        <f t="shared" si="0"/>
        <v>0</v>
      </c>
      <c r="D34" s="42">
        <f t="shared" si="1"/>
        <v>0</v>
      </c>
      <c r="E34" s="43">
        <f>E48/H8</f>
        <v>0</v>
      </c>
      <c r="F34" s="53">
        <v>0</v>
      </c>
      <c r="G34" s="39" t="str">
        <f t="shared" si="2"/>
        <v>-</v>
      </c>
      <c r="H34" s="40" t="str">
        <f t="shared" si="3"/>
        <v>-</v>
      </c>
      <c r="I34" s="50" t="str">
        <f t="shared" si="4"/>
        <v>-</v>
      </c>
    </row>
    <row r="35" spans="1:9" ht="12.75">
      <c r="A35" s="15">
        <v>19</v>
      </c>
      <c r="B35" s="41">
        <f>B48/H8</f>
        <v>0</v>
      </c>
      <c r="C35" s="42">
        <f t="shared" si="0"/>
        <v>0</v>
      </c>
      <c r="D35" s="42">
        <f t="shared" si="1"/>
        <v>0</v>
      </c>
      <c r="E35" s="43">
        <f>E48/H8</f>
        <v>0</v>
      </c>
      <c r="F35" s="53">
        <v>0</v>
      </c>
      <c r="G35" s="39" t="str">
        <f t="shared" si="2"/>
        <v>-</v>
      </c>
      <c r="H35" s="40" t="str">
        <f t="shared" si="3"/>
        <v>-</v>
      </c>
      <c r="I35" s="50" t="str">
        <f t="shared" si="4"/>
        <v>-</v>
      </c>
    </row>
    <row r="36" spans="1:9" ht="12.75">
      <c r="A36" s="15">
        <v>20</v>
      </c>
      <c r="B36" s="41">
        <f>B48/H8</f>
        <v>0</v>
      </c>
      <c r="C36" s="42">
        <f t="shared" si="0"/>
        <v>0</v>
      </c>
      <c r="D36" s="42">
        <f t="shared" si="1"/>
        <v>0</v>
      </c>
      <c r="E36" s="43">
        <f>E48/H8</f>
        <v>0</v>
      </c>
      <c r="F36" s="53">
        <v>0</v>
      </c>
      <c r="G36" s="39" t="str">
        <f t="shared" si="2"/>
        <v>-</v>
      </c>
      <c r="H36" s="40" t="str">
        <f t="shared" si="3"/>
        <v>-</v>
      </c>
      <c r="I36" s="50" t="str">
        <f t="shared" si="4"/>
        <v>-</v>
      </c>
    </row>
    <row r="37" spans="1:9" ht="12.75">
      <c r="A37" s="15">
        <v>21</v>
      </c>
      <c r="B37" s="41">
        <f>B48/H8</f>
        <v>0</v>
      </c>
      <c r="C37" s="42">
        <f t="shared" si="0"/>
        <v>0</v>
      </c>
      <c r="D37" s="42">
        <f t="shared" si="1"/>
        <v>0</v>
      </c>
      <c r="E37" s="43">
        <f>E48/H8</f>
        <v>0</v>
      </c>
      <c r="F37" s="53">
        <v>0</v>
      </c>
      <c r="G37" s="39" t="str">
        <f t="shared" si="2"/>
        <v>-</v>
      </c>
      <c r="H37" s="40" t="str">
        <f t="shared" si="3"/>
        <v>-</v>
      </c>
      <c r="I37" s="50" t="str">
        <f t="shared" si="4"/>
        <v>-</v>
      </c>
    </row>
    <row r="38" spans="1:9" ht="12.75">
      <c r="A38" s="15">
        <v>22</v>
      </c>
      <c r="B38" s="41">
        <f>B48/H8</f>
        <v>0</v>
      </c>
      <c r="C38" s="42">
        <f t="shared" si="0"/>
        <v>0</v>
      </c>
      <c r="D38" s="42">
        <f t="shared" si="1"/>
        <v>0</v>
      </c>
      <c r="E38" s="43">
        <f>E48/H8</f>
        <v>0</v>
      </c>
      <c r="F38" s="53">
        <v>0</v>
      </c>
      <c r="G38" s="39" t="str">
        <f t="shared" si="2"/>
        <v>-</v>
      </c>
      <c r="H38" s="40" t="str">
        <f t="shared" si="3"/>
        <v>-</v>
      </c>
      <c r="I38" s="50" t="str">
        <f t="shared" si="4"/>
        <v>-</v>
      </c>
    </row>
    <row r="39" spans="1:9" ht="12.75">
      <c r="A39" s="15">
        <v>23</v>
      </c>
      <c r="B39" s="41">
        <f>B48/H8</f>
        <v>0</v>
      </c>
      <c r="C39" s="42">
        <f t="shared" si="0"/>
        <v>0</v>
      </c>
      <c r="D39" s="42">
        <f t="shared" si="1"/>
        <v>0</v>
      </c>
      <c r="E39" s="43">
        <f>E48/H8</f>
        <v>0</v>
      </c>
      <c r="F39" s="53">
        <v>0</v>
      </c>
      <c r="G39" s="39" t="str">
        <f t="shared" si="2"/>
        <v>-</v>
      </c>
      <c r="H39" s="40" t="str">
        <f t="shared" si="3"/>
        <v>-</v>
      </c>
      <c r="I39" s="50" t="str">
        <f t="shared" si="4"/>
        <v>-</v>
      </c>
    </row>
    <row r="40" spans="1:9" ht="12.75">
      <c r="A40" s="15">
        <v>24</v>
      </c>
      <c r="B40" s="41">
        <f>B48/H8</f>
        <v>0</v>
      </c>
      <c r="C40" s="42">
        <f t="shared" si="0"/>
        <v>0</v>
      </c>
      <c r="D40" s="42">
        <f t="shared" si="1"/>
        <v>0</v>
      </c>
      <c r="E40" s="43">
        <f>E48/H8</f>
        <v>0</v>
      </c>
      <c r="F40" s="53">
        <v>0</v>
      </c>
      <c r="G40" s="39" t="str">
        <f t="shared" si="2"/>
        <v>-</v>
      </c>
      <c r="H40" s="40" t="str">
        <f t="shared" si="3"/>
        <v>-</v>
      </c>
      <c r="I40" s="50" t="str">
        <f t="shared" si="4"/>
        <v>-</v>
      </c>
    </row>
    <row r="41" spans="1:9" ht="12.75">
      <c r="A41" s="15">
        <v>25</v>
      </c>
      <c r="B41" s="41">
        <f>B48/H8</f>
        <v>0</v>
      </c>
      <c r="C41" s="42">
        <f t="shared" si="0"/>
        <v>0</v>
      </c>
      <c r="D41" s="42">
        <f t="shared" si="1"/>
        <v>0</v>
      </c>
      <c r="E41" s="43">
        <f>E48/H8</f>
        <v>0</v>
      </c>
      <c r="F41" s="53">
        <v>0</v>
      </c>
      <c r="G41" s="39" t="str">
        <f t="shared" si="2"/>
        <v>-</v>
      </c>
      <c r="H41" s="40" t="str">
        <f t="shared" si="3"/>
        <v>-</v>
      </c>
      <c r="I41" s="50" t="str">
        <f t="shared" si="4"/>
        <v>-</v>
      </c>
    </row>
    <row r="42" spans="1:9" ht="12.75">
      <c r="A42" s="15">
        <v>26</v>
      </c>
      <c r="B42" s="41">
        <f>B48/H8</f>
        <v>0</v>
      </c>
      <c r="C42" s="42">
        <f t="shared" si="0"/>
        <v>0</v>
      </c>
      <c r="D42" s="42">
        <f t="shared" si="1"/>
        <v>0</v>
      </c>
      <c r="E42" s="43">
        <f>E48/H8</f>
        <v>0</v>
      </c>
      <c r="F42" s="53">
        <v>0</v>
      </c>
      <c r="G42" s="39" t="str">
        <f t="shared" si="2"/>
        <v>-</v>
      </c>
      <c r="H42" s="40" t="str">
        <f t="shared" si="3"/>
        <v>-</v>
      </c>
      <c r="I42" s="50" t="str">
        <f t="shared" si="4"/>
        <v>-</v>
      </c>
    </row>
    <row r="43" spans="1:9" ht="12.75">
      <c r="A43" s="15">
        <v>27</v>
      </c>
      <c r="B43" s="41">
        <f>B48/H8</f>
        <v>0</v>
      </c>
      <c r="C43" s="42">
        <f t="shared" si="0"/>
        <v>0</v>
      </c>
      <c r="D43" s="42">
        <f t="shared" si="1"/>
        <v>0</v>
      </c>
      <c r="E43" s="43">
        <f>E48/H8</f>
        <v>0</v>
      </c>
      <c r="F43" s="53">
        <v>0</v>
      </c>
      <c r="G43" s="39" t="str">
        <f t="shared" si="2"/>
        <v>-</v>
      </c>
      <c r="H43" s="40" t="str">
        <f t="shared" si="3"/>
        <v>-</v>
      </c>
      <c r="I43" s="50" t="str">
        <f t="shared" si="4"/>
        <v>-</v>
      </c>
    </row>
    <row r="44" spans="1:9" ht="12.75">
      <c r="A44" s="15">
        <v>28</v>
      </c>
      <c r="B44" s="41">
        <f>B48/H8</f>
        <v>0</v>
      </c>
      <c r="C44" s="42">
        <f t="shared" si="0"/>
        <v>0</v>
      </c>
      <c r="D44" s="42">
        <f t="shared" si="1"/>
        <v>0</v>
      </c>
      <c r="E44" s="43">
        <f>E48/H8</f>
        <v>0</v>
      </c>
      <c r="F44" s="53">
        <v>0</v>
      </c>
      <c r="G44" s="39" t="str">
        <f t="shared" si="2"/>
        <v>-</v>
      </c>
      <c r="H44" s="40" t="str">
        <f t="shared" si="3"/>
        <v>-</v>
      </c>
      <c r="I44" s="50" t="str">
        <f t="shared" si="4"/>
        <v>-</v>
      </c>
    </row>
    <row r="45" spans="1:9" ht="12.75">
      <c r="A45" s="15">
        <v>29</v>
      </c>
      <c r="B45" s="41">
        <f>IF(H8&gt;=29,B48/H8,0)</f>
        <v>0</v>
      </c>
      <c r="C45" s="42">
        <f t="shared" si="0"/>
        <v>0</v>
      </c>
      <c r="D45" s="42">
        <f t="shared" si="1"/>
        <v>0</v>
      </c>
      <c r="E45" s="43">
        <f>IF(H8&gt;=29,E48/H8,0)</f>
        <v>0</v>
      </c>
      <c r="F45" s="53">
        <v>0</v>
      </c>
      <c r="G45" s="39" t="str">
        <f t="shared" si="2"/>
        <v>-</v>
      </c>
      <c r="H45" s="40" t="str">
        <f t="shared" si="3"/>
        <v>-</v>
      </c>
      <c r="I45" s="50" t="str">
        <f t="shared" si="4"/>
        <v>-</v>
      </c>
    </row>
    <row r="46" spans="1:9" ht="12.75">
      <c r="A46" s="15">
        <v>30</v>
      </c>
      <c r="B46" s="41">
        <f>IF(H8&gt;29,B48/H8,0)</f>
        <v>0</v>
      </c>
      <c r="C46" s="42">
        <f t="shared" si="0"/>
        <v>0</v>
      </c>
      <c r="D46" s="42">
        <f t="shared" si="1"/>
        <v>0</v>
      </c>
      <c r="E46" s="43">
        <f>IF(H8&gt;29,E48/H8,0)</f>
        <v>0</v>
      </c>
      <c r="F46" s="53">
        <v>0</v>
      </c>
      <c r="G46" s="51" t="str">
        <f t="shared" si="2"/>
        <v>-</v>
      </c>
      <c r="H46" s="40" t="str">
        <f t="shared" si="3"/>
        <v>-</v>
      </c>
      <c r="I46" s="50" t="str">
        <f t="shared" si="4"/>
        <v>-</v>
      </c>
    </row>
    <row r="47" spans="1:9" ht="13.5" thickBot="1">
      <c r="A47" s="15">
        <v>31</v>
      </c>
      <c r="B47" s="41">
        <f>IF(H8&gt;30,B48/H8,0)</f>
        <v>0</v>
      </c>
      <c r="C47" s="42">
        <f t="shared" si="0"/>
        <v>0</v>
      </c>
      <c r="D47" s="42">
        <f t="shared" si="1"/>
        <v>0</v>
      </c>
      <c r="E47" s="43">
        <f>IF(H8&gt;30,E48/H8,0)</f>
        <v>0</v>
      </c>
      <c r="F47" s="53">
        <v>0</v>
      </c>
      <c r="G47" s="39" t="str">
        <f>IF(F47&gt;E47,F47-E47,"-")</f>
        <v>-</v>
      </c>
      <c r="H47" s="40" t="str">
        <f t="shared" si="3"/>
        <v>-</v>
      </c>
      <c r="I47" s="50" t="str">
        <f t="shared" si="4"/>
        <v>-</v>
      </c>
    </row>
    <row r="48" spans="1:9" ht="28.5" customHeight="1" thickBot="1">
      <c r="A48" s="30" t="s">
        <v>17</v>
      </c>
      <c r="B48" s="54">
        <v>0</v>
      </c>
      <c r="C48" s="44">
        <f aca="true" t="shared" si="5" ref="C48:I48">SUM(C17:C47)</f>
        <v>0</v>
      </c>
      <c r="D48" s="44">
        <f t="shared" si="5"/>
        <v>0</v>
      </c>
      <c r="E48" s="55">
        <v>0</v>
      </c>
      <c r="F48" s="45">
        <f t="shared" si="5"/>
        <v>0</v>
      </c>
      <c r="G48" s="37">
        <f t="shared" si="5"/>
        <v>0</v>
      </c>
      <c r="H48" s="44">
        <f t="shared" si="5"/>
        <v>0</v>
      </c>
      <c r="I48" s="38">
        <f t="shared" si="5"/>
        <v>0</v>
      </c>
    </row>
    <row r="49" spans="1:9" s="19" customFormat="1" ht="15" customHeight="1">
      <c r="A49" s="78" t="s">
        <v>15</v>
      </c>
      <c r="B49" s="79"/>
      <c r="C49" s="79"/>
      <c r="D49" s="79"/>
      <c r="E49" s="79"/>
      <c r="F49" s="79"/>
      <c r="G49" s="79"/>
      <c r="H49" s="79"/>
      <c r="I49" s="80"/>
    </row>
    <row r="50" spans="1:10" s="19" customFormat="1" ht="14.25" customHeight="1">
      <c r="A50" s="22" t="s">
        <v>27</v>
      </c>
      <c r="B50" s="23"/>
      <c r="C50" s="23"/>
      <c r="D50" s="20"/>
      <c r="E50" s="23"/>
      <c r="F50" s="32">
        <f>100%-F53</f>
        <v>1</v>
      </c>
      <c r="G50" s="23"/>
      <c r="H50" s="23"/>
      <c r="I50" s="24"/>
      <c r="J50" s="20"/>
    </row>
    <row r="51" spans="1:10" s="19" customFormat="1" ht="28.5" customHeight="1">
      <c r="A51" s="29" t="s">
        <v>17</v>
      </c>
      <c r="B51" s="46">
        <f>B48*F50</f>
        <v>0</v>
      </c>
      <c r="C51" s="46">
        <f>F50*C48</f>
        <v>0</v>
      </c>
      <c r="D51" s="46">
        <f>D48*F50</f>
        <v>0</v>
      </c>
      <c r="E51" s="46">
        <f>E48*F50</f>
        <v>0</v>
      </c>
      <c r="F51" s="47">
        <f>F48*F50</f>
        <v>0</v>
      </c>
      <c r="G51" s="46">
        <f>G48*F50</f>
        <v>0</v>
      </c>
      <c r="H51" s="46">
        <f>H48*F50</f>
        <v>0</v>
      </c>
      <c r="I51" s="48">
        <f>I48*F50</f>
        <v>0</v>
      </c>
      <c r="J51" s="20"/>
    </row>
    <row r="52" spans="1:10" s="19" customFormat="1" ht="9" customHeight="1">
      <c r="A52" s="34"/>
      <c r="B52" s="21"/>
      <c r="C52" s="21"/>
      <c r="D52" s="21"/>
      <c r="E52" s="21"/>
      <c r="F52" s="31"/>
      <c r="G52" s="21"/>
      <c r="H52" s="21"/>
      <c r="I52" s="35"/>
      <c r="J52" s="20"/>
    </row>
    <row r="53" spans="1:10" s="19" customFormat="1" ht="14.25" customHeight="1">
      <c r="A53" s="33" t="s">
        <v>18</v>
      </c>
      <c r="B53" s="21"/>
      <c r="C53" s="21"/>
      <c r="D53" s="20"/>
      <c r="E53" s="21"/>
      <c r="F53" s="56">
        <v>0</v>
      </c>
      <c r="G53" s="21"/>
      <c r="H53" s="21"/>
      <c r="I53" s="35"/>
      <c r="J53" s="20"/>
    </row>
    <row r="54" spans="1:10" s="19" customFormat="1" ht="27.75" customHeight="1" thickBot="1">
      <c r="A54" s="30" t="s">
        <v>17</v>
      </c>
      <c r="B54" s="73"/>
      <c r="C54" s="73"/>
      <c r="D54" s="73"/>
      <c r="E54" s="73"/>
      <c r="F54" s="49">
        <f>F48*F53</f>
        <v>0</v>
      </c>
      <c r="G54" s="74"/>
      <c r="H54" s="74"/>
      <c r="I54" s="75"/>
      <c r="J54" s="20"/>
    </row>
    <row r="55" spans="1:9" ht="19.5" customHeight="1">
      <c r="A55" s="9"/>
      <c r="B55" s="7"/>
      <c r="C55" s="7"/>
      <c r="D55" s="7"/>
      <c r="E55" s="7"/>
      <c r="F55" s="8"/>
      <c r="G55" s="7"/>
      <c r="H55" s="7"/>
      <c r="I55" s="7"/>
    </row>
    <row r="56" spans="1:8" ht="12.75">
      <c r="A56" s="66" t="s">
        <v>9</v>
      </c>
      <c r="D56" s="66" t="s">
        <v>10</v>
      </c>
      <c r="E56" s="4"/>
      <c r="G56" s="66" t="s">
        <v>11</v>
      </c>
      <c r="H56" s="4"/>
    </row>
    <row r="57" spans="1:7" ht="12.75">
      <c r="A57" s="67" t="s">
        <v>30</v>
      </c>
      <c r="D57" s="68" t="s">
        <v>31</v>
      </c>
      <c r="G57" s="68" t="s">
        <v>31</v>
      </c>
    </row>
    <row r="58" spans="1:7" ht="12.75">
      <c r="A58" s="67"/>
      <c r="D58" s="69" t="s">
        <v>32</v>
      </c>
      <c r="G58" s="69" t="s">
        <v>32</v>
      </c>
    </row>
    <row r="59" spans="1:7" ht="30" customHeight="1">
      <c r="A59" s="57" t="s">
        <v>33</v>
      </c>
      <c r="D59" s="57" t="s">
        <v>34</v>
      </c>
      <c r="G59" s="57" t="s">
        <v>34</v>
      </c>
    </row>
    <row r="60" spans="4:7" s="58" customFormat="1" ht="13.5" customHeight="1">
      <c r="D60" s="58" t="s">
        <v>35</v>
      </c>
      <c r="G60" s="58" t="s">
        <v>35</v>
      </c>
    </row>
  </sheetData>
  <mergeCells count="12">
    <mergeCell ref="A1:I1"/>
    <mergeCell ref="A2:I2"/>
    <mergeCell ref="A5:C5"/>
    <mergeCell ref="H5:I5"/>
    <mergeCell ref="A3:I3"/>
    <mergeCell ref="A7:I7"/>
    <mergeCell ref="A11:I11"/>
    <mergeCell ref="B54:E54"/>
    <mergeCell ref="G54:I54"/>
    <mergeCell ref="A9:I9"/>
    <mergeCell ref="A8:G8"/>
    <mergeCell ref="A49:I49"/>
  </mergeCells>
  <printOptions/>
  <pageMargins left="0.7874015748031497" right="0.1968503937007874" top="0.5905511811023623" bottom="0.1968503937007874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Пермрегионгаз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Вихннин</dc:creator>
  <cp:keywords/>
  <dc:description/>
  <cp:lastModifiedBy>Мальцев А.В.</cp:lastModifiedBy>
  <cp:lastPrinted>2013-02-08T03:35:56Z</cp:lastPrinted>
  <dcterms:created xsi:type="dcterms:W3CDTF">2008-01-11T11:12:16Z</dcterms:created>
  <dcterms:modified xsi:type="dcterms:W3CDTF">2013-02-08T04:36:04Z</dcterms:modified>
  <cp:category/>
  <cp:version/>
  <cp:contentType/>
  <cp:contentStatus/>
</cp:coreProperties>
</file>